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3875"/>
  </bookViews>
  <sheets>
    <sheet name="Votes" sheetId="1" r:id="rId1"/>
    <sheet name="Voter Turnout" sheetId="2" r:id="rId2"/>
    <sheet name="Rejected Absentee Ballots" sheetId="3" r:id="rId3"/>
    <sheet name="Rejected Provisional Ballots" sheetId="4" r:id="rId4"/>
  </sheets>
  <calcPr calcId="145621"/>
</workbook>
</file>

<file path=xl/calcChain.xml><?xml version="1.0" encoding="utf-8"?>
<calcChain xmlns="http://schemas.openxmlformats.org/spreadsheetml/2006/main">
  <c r="B10" i="3" l="1"/>
  <c r="B4" i="3"/>
  <c r="B5" i="3"/>
  <c r="B6" i="3"/>
  <c r="B7" i="3"/>
  <c r="B8" i="3"/>
  <c r="B9" i="3"/>
  <c r="B3" i="3"/>
  <c r="J10" i="3"/>
  <c r="D8" i="3"/>
  <c r="I10" i="3" l="1"/>
  <c r="C10" i="3"/>
  <c r="D10" i="3"/>
  <c r="E10" i="3"/>
  <c r="F10" i="3"/>
  <c r="G10" i="3"/>
  <c r="H10" i="3"/>
  <c r="K10" i="3"/>
  <c r="H10" i="4"/>
  <c r="G10" i="4"/>
  <c r="D10" i="4"/>
  <c r="C10" i="4"/>
  <c r="F10" i="4"/>
  <c r="E8" i="4"/>
  <c r="B8" i="4" s="1"/>
  <c r="B10" i="4" s="1"/>
  <c r="E10" i="4" l="1"/>
  <c r="D4" i="2"/>
  <c r="D5" i="2"/>
  <c r="D6" i="2"/>
  <c r="D7" i="2"/>
  <c r="D8" i="2"/>
  <c r="D9" i="2"/>
  <c r="D3" i="2"/>
  <c r="C10" i="2"/>
  <c r="B10" i="2"/>
  <c r="C10" i="1"/>
  <c r="D10" i="1"/>
  <c r="E10" i="1"/>
  <c r="F10" i="1"/>
  <c r="G10" i="1"/>
  <c r="H10" i="1"/>
  <c r="I10" i="1"/>
  <c r="B10" i="1"/>
  <c r="D10" i="2" l="1"/>
  <c r="B11" i="1" l="1"/>
  <c r="F11" i="1"/>
  <c r="I11" i="1"/>
  <c r="H11" i="1"/>
  <c r="D11" i="1"/>
  <c r="G11" i="1"/>
  <c r="C11" i="1"/>
  <c r="E11" i="1"/>
</calcChain>
</file>

<file path=xl/sharedStrings.xml><?xml version="1.0" encoding="utf-8"?>
<sst xmlns="http://schemas.openxmlformats.org/spreadsheetml/2006/main" count="68" uniqueCount="43">
  <si>
    <t>2017 Third Congressional District Special Election</t>
  </si>
  <si>
    <t>County</t>
  </si>
  <si>
    <t>Carbon</t>
  </si>
  <si>
    <t>Emery</t>
  </si>
  <si>
    <t>Grand</t>
  </si>
  <si>
    <t>Salt Lake</t>
  </si>
  <si>
    <t>San Juan</t>
  </si>
  <si>
    <t>Utah</t>
  </si>
  <si>
    <t>Wasatch</t>
  </si>
  <si>
    <t>Joe Buchman (Libertarian)</t>
  </si>
  <si>
    <t>Kathie Allen (Democratic)</t>
  </si>
  <si>
    <t>John Curtis (Republican)</t>
  </si>
  <si>
    <t>Sean Whalen (Unaffiliated)</t>
  </si>
  <si>
    <t>Brendan Phillips (Write-in)</t>
  </si>
  <si>
    <t>Russell Paul Roesler (Write-in)</t>
  </si>
  <si>
    <t>Jason Christensen (Ind. American)</t>
  </si>
  <si>
    <t>TOTAL</t>
  </si>
  <si>
    <t>Percentage</t>
  </si>
  <si>
    <t>Total Votes Cast</t>
  </si>
  <si>
    <t>Votes</t>
  </si>
  <si>
    <t>Total Active Registered</t>
  </si>
  <si>
    <t>Total Ballots Cast</t>
  </si>
  <si>
    <t>% Turnout</t>
  </si>
  <si>
    <t>Total Rejected Absentee Ballots</t>
  </si>
  <si>
    <t>Absentee Ballots Rejected: Returned Unsigned</t>
  </si>
  <si>
    <t>Absentee Ballots Rejected: Signature Mismatch</t>
  </si>
  <si>
    <t>Absentee Ballots Rejected: Two Ballots in One Envelope</t>
  </si>
  <si>
    <t>Absentee Ballots Rejected: Empty Envelopes</t>
  </si>
  <si>
    <t>Absentee Ballots Rejected: Late Postmark</t>
  </si>
  <si>
    <t>Total Rejected Provisional Ballots</t>
  </si>
  <si>
    <t>Provisional Ballots Rejected: No ID Provided</t>
  </si>
  <si>
    <t>Provisional Ballots Rejected: No Proof of Residency</t>
  </si>
  <si>
    <t>Provisional Ballots Rejected: Not Registered to Vote in Utah</t>
  </si>
  <si>
    <t>Provisional Ballots Rejected: Incomplete Registration</t>
  </si>
  <si>
    <t>Provisional Ballots Rejected: Incorrect Precinct</t>
  </si>
  <si>
    <t>Absentee Ballots Rejected: Voter Deceased</t>
  </si>
  <si>
    <t>Absentee Ballots Rejected: Signature Not on File</t>
  </si>
  <si>
    <t>Provisional Ballots Rejected: Voted Already</t>
  </si>
  <si>
    <t>Absentee Ballots Rejected:  Voted Already</t>
  </si>
  <si>
    <t>2017 Third Congressional District Special Election: Provisional Ballots</t>
  </si>
  <si>
    <t>2017 Third Congressional District Special Election: Absentee &amp; Mail Ballots</t>
  </si>
  <si>
    <t>Jim Bennett           (United Utah)</t>
  </si>
  <si>
    <t>Absentee Ballots Rejected: Residency Challenged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</si>
</sst>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#,##0;#,##0"/>
    <numFmt numFmtId="166" formatCode="0.000%"/>
    <numFmt numFmtId="167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0" xfId="0"/>
    <xf numFmtId="3" fontId="2" fillId="0" borderId="1" xfId="0" applyNumberFormat="1" applyFont="1" applyBorder="1"/>
    <xf numFmtId="0" fontId="6" fillId="0" borderId="1" xfId="2" applyFont="1" applyBorder="1" applyAlignment="1">
      <alignment horizontal="left" vertical="center"/>
    </xf>
    <xf numFmtId="165" fontId="7" fillId="0" borderId="1" xfId="2" applyNumberFormat="1" applyFont="1" applyBorder="1"/>
    <xf numFmtId="10" fontId="2" fillId="0" borderId="1" xfId="1" applyNumberFormat="1" applyFont="1" applyBorder="1"/>
    <xf numFmtId="0" fontId="2" fillId="0" borderId="1" xfId="0" applyFont="1" applyFill="1" applyBorder="1"/>
    <xf numFmtId="0" fontId="8" fillId="0" borderId="1" xfId="0" applyFont="1" applyFill="1" applyBorder="1"/>
    <xf numFmtId="164" fontId="2" fillId="0" borderId="0" xfId="0" applyNumberFormat="1" applyFont="1"/>
    <xf numFmtId="0" fontId="2" fillId="2" borderId="1" xfId="0" applyFont="1" applyFill="1" applyBorder="1"/>
    <xf numFmtId="164" fontId="2" fillId="2" borderId="1" xfId="1" applyNumberFormat="1" applyFont="1" applyFill="1" applyBorder="1"/>
    <xf numFmtId="166" fontId="2" fillId="2" borderId="1" xfId="1" applyNumberFormat="1" applyFont="1" applyFill="1" applyBorder="1"/>
    <xf numFmtId="165" fontId="6" fillId="2" borderId="1" xfId="2" applyNumberFormat="1" applyFont="1" applyFill="1" applyBorder="1"/>
    <xf numFmtId="3" fontId="2" fillId="2" borderId="1" xfId="0" applyNumberFormat="1" applyFont="1" applyFill="1" applyBorder="1"/>
    <xf numFmtId="10" fontId="2" fillId="2" borderId="1" xfId="1" applyNumberFormat="1" applyFont="1" applyFill="1" applyBorder="1"/>
    <xf numFmtId="167" fontId="2" fillId="0" borderId="1" xfId="5" applyNumberFormat="1" applyFont="1" applyBorder="1"/>
    <xf numFmtId="167" fontId="2" fillId="2" borderId="1" xfId="5" applyNumberFormat="1" applyFont="1" applyFill="1" applyBorder="1"/>
    <xf numFmtId="3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6">
    <cellStyle name="Comma" xfId="5" builtinId="3"/>
    <cellStyle name="Comma 2" xfId="4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8"/>
  <sheetViews>
    <sheetView tabSelected="1" zoomScaleNormal="100" workbookViewId="0">
      <selection sqref="A1:I1"/>
    </sheetView>
  </sheetViews>
  <sheetFormatPr defaultRowHeight="12.75" x14ac:dyDescent="0.2"/>
  <cols>
    <col min="1" max="1" width="15.7109375" style="1" customWidth="1"/>
    <col min="2" max="9" width="16.7109375" style="1" customWidth="1"/>
    <col min="10" max="16384" width="9.140625" style="1"/>
  </cols>
  <sheetData>
    <row r="1" spans="1:25" ht="27" customHeight="1" x14ac:dyDescent="0.2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25" ht="30" customHeight="1" x14ac:dyDescent="0.2">
      <c r="A2" s="4" t="s">
        <v>1</v>
      </c>
      <c r="B2" s="5" t="s">
        <v>41</v>
      </c>
      <c r="C2" s="5" t="s">
        <v>9</v>
      </c>
      <c r="D2" s="5" t="s">
        <v>10</v>
      </c>
      <c r="E2" s="5" t="s">
        <v>15</v>
      </c>
      <c r="F2" s="5" t="s">
        <v>11</v>
      </c>
      <c r="G2" s="5" t="s">
        <v>12</v>
      </c>
      <c r="H2" s="5" t="s">
        <v>13</v>
      </c>
      <c r="I2" s="5" t="s">
        <v>14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"/>
      <c r="Y2" s="2"/>
    </row>
    <row r="3" spans="1:25" ht="15" customHeight="1" x14ac:dyDescent="0.2">
      <c r="A3" s="6" t="s">
        <v>2</v>
      </c>
      <c r="B3" s="21">
        <v>304</v>
      </c>
      <c r="C3" s="21">
        <v>68</v>
      </c>
      <c r="D3" s="21">
        <v>1327</v>
      </c>
      <c r="E3" s="21">
        <v>49</v>
      </c>
      <c r="F3" s="21">
        <v>1675</v>
      </c>
      <c r="G3" s="21">
        <v>114</v>
      </c>
      <c r="H3" s="6">
        <v>0</v>
      </c>
      <c r="I3" s="6">
        <v>0</v>
      </c>
    </row>
    <row r="4" spans="1:25" ht="15" customHeight="1" x14ac:dyDescent="0.2">
      <c r="A4" s="12" t="s">
        <v>3</v>
      </c>
      <c r="B4" s="21">
        <v>109</v>
      </c>
      <c r="C4" s="21">
        <v>22</v>
      </c>
      <c r="D4" s="21">
        <v>228</v>
      </c>
      <c r="E4" s="21">
        <v>32</v>
      </c>
      <c r="F4" s="21">
        <v>944</v>
      </c>
      <c r="G4" s="21">
        <v>30</v>
      </c>
      <c r="H4" s="6">
        <v>0</v>
      </c>
      <c r="I4" s="6">
        <v>0</v>
      </c>
    </row>
    <row r="5" spans="1:25" ht="15" customHeight="1" x14ac:dyDescent="0.2">
      <c r="A5" s="13" t="s">
        <v>4</v>
      </c>
      <c r="B5" s="21">
        <v>174</v>
      </c>
      <c r="C5" s="21">
        <v>56</v>
      </c>
      <c r="D5" s="21">
        <v>1641</v>
      </c>
      <c r="E5" s="21">
        <v>41</v>
      </c>
      <c r="F5" s="21">
        <v>1009</v>
      </c>
      <c r="G5" s="21">
        <v>213</v>
      </c>
      <c r="H5" s="6">
        <v>0</v>
      </c>
      <c r="I5" s="6">
        <v>0</v>
      </c>
    </row>
    <row r="6" spans="1:25" ht="15" customHeight="1" x14ac:dyDescent="0.2">
      <c r="A6" s="12" t="s">
        <v>5</v>
      </c>
      <c r="B6" s="21">
        <v>4913</v>
      </c>
      <c r="C6" s="21">
        <v>1073</v>
      </c>
      <c r="D6" s="21">
        <v>21135</v>
      </c>
      <c r="E6" s="21">
        <v>579</v>
      </c>
      <c r="F6" s="21">
        <v>21857</v>
      </c>
      <c r="G6" s="21">
        <v>1011</v>
      </c>
      <c r="H6" s="6">
        <v>4</v>
      </c>
      <c r="I6" s="6">
        <v>4</v>
      </c>
    </row>
    <row r="7" spans="1:25" ht="15" customHeight="1" x14ac:dyDescent="0.2">
      <c r="A7" s="12" t="s">
        <v>6</v>
      </c>
      <c r="B7" s="21">
        <v>180</v>
      </c>
      <c r="C7" s="21">
        <v>73</v>
      </c>
      <c r="D7" s="21">
        <v>1062</v>
      </c>
      <c r="E7" s="21">
        <v>80</v>
      </c>
      <c r="F7" s="21">
        <v>1470</v>
      </c>
      <c r="G7" s="21">
        <v>131</v>
      </c>
      <c r="H7" s="6">
        <v>0</v>
      </c>
      <c r="I7" s="6">
        <v>0</v>
      </c>
    </row>
    <row r="8" spans="1:25" ht="15" customHeight="1" x14ac:dyDescent="0.2">
      <c r="A8" s="12" t="s">
        <v>7</v>
      </c>
      <c r="B8" s="21">
        <v>7553</v>
      </c>
      <c r="C8" s="21">
        <v>2212</v>
      </c>
      <c r="D8" s="21">
        <v>10334</v>
      </c>
      <c r="E8" s="21">
        <v>1409</v>
      </c>
      <c r="F8" s="21">
        <v>55136</v>
      </c>
      <c r="G8" s="21">
        <v>2885</v>
      </c>
      <c r="H8" s="6">
        <v>4</v>
      </c>
      <c r="I8" s="6">
        <v>1</v>
      </c>
    </row>
    <row r="9" spans="1:25" ht="15" customHeight="1" x14ac:dyDescent="0.2">
      <c r="A9" s="12" t="s">
        <v>8</v>
      </c>
      <c r="B9" s="21">
        <v>514</v>
      </c>
      <c r="C9" s="21">
        <v>140</v>
      </c>
      <c r="D9" s="21">
        <v>2074</v>
      </c>
      <c r="E9" s="21">
        <v>96</v>
      </c>
      <c r="F9" s="21">
        <v>3660</v>
      </c>
      <c r="G9" s="21">
        <v>170</v>
      </c>
      <c r="H9" s="6">
        <v>0</v>
      </c>
      <c r="I9" s="6">
        <v>0</v>
      </c>
    </row>
    <row r="10" spans="1:25" ht="15" customHeight="1" x14ac:dyDescent="0.2">
      <c r="A10" s="15" t="s">
        <v>19</v>
      </c>
      <c r="B10" s="22">
        <f>SUM(B3:B9)</f>
        <v>13747</v>
      </c>
      <c r="C10" s="22">
        <f t="shared" ref="C10:I10" si="0">SUM(C3:C9)</f>
        <v>3644</v>
      </c>
      <c r="D10" s="22">
        <f t="shared" si="0"/>
        <v>37801</v>
      </c>
      <c r="E10" s="22">
        <f t="shared" si="0"/>
        <v>2286</v>
      </c>
      <c r="F10" s="22">
        <f t="shared" si="0"/>
        <v>85751</v>
      </c>
      <c r="G10" s="22">
        <f t="shared" si="0"/>
        <v>4554</v>
      </c>
      <c r="H10" s="15">
        <f t="shared" si="0"/>
        <v>8</v>
      </c>
      <c r="I10" s="15">
        <f t="shared" si="0"/>
        <v>5</v>
      </c>
    </row>
    <row r="11" spans="1:25" ht="15" customHeight="1" x14ac:dyDescent="0.2">
      <c r="A11" s="15" t="s">
        <v>17</v>
      </c>
      <c r="B11" s="16">
        <f>B10/B12</f>
        <v>9.3013342715635064E-2</v>
      </c>
      <c r="C11" s="16">
        <f>C10/B12</f>
        <v>2.4655606376356599E-2</v>
      </c>
      <c r="D11" s="16">
        <f>D10/B12</f>
        <v>0.25576470269831392</v>
      </c>
      <c r="E11" s="16">
        <f>E10/B12</f>
        <v>1.5467265690546428E-2</v>
      </c>
      <c r="F11" s="16">
        <f>F10/B12</f>
        <v>0.58019838155295134</v>
      </c>
      <c r="G11" s="16">
        <f>G10/B12</f>
        <v>3.0812741887466508E-2</v>
      </c>
      <c r="H11" s="17">
        <f>H10/B12</f>
        <v>5.4128663833933259E-5</v>
      </c>
      <c r="I11" s="17">
        <f>I10/B12</f>
        <v>3.3830414896208284E-5</v>
      </c>
    </row>
    <row r="12" spans="1:25" ht="15" customHeight="1" x14ac:dyDescent="0.2">
      <c r="A12" s="15" t="s">
        <v>18</v>
      </c>
      <c r="B12" s="25">
        <v>147796</v>
      </c>
      <c r="C12" s="26"/>
      <c r="D12" s="26"/>
      <c r="E12" s="26"/>
      <c r="F12" s="26"/>
      <c r="G12" s="26"/>
      <c r="H12" s="26"/>
      <c r="I12" s="26"/>
    </row>
    <row r="16" spans="1:25" x14ac:dyDescent="0.2">
      <c r="F16" s="23"/>
    </row>
    <row r="18" spans="6:6" x14ac:dyDescent="0.2">
      <c r="F18" s="14"/>
    </row>
  </sheetData>
  <mergeCells count="2">
    <mergeCell ref="A1:I1"/>
    <mergeCell ref="B12:I12"/>
  </mergeCells>
  <pageMargins left="0.7" right="0.7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>
      <selection activeCell="C42" sqref="C42"/>
    </sheetView>
  </sheetViews>
  <sheetFormatPr defaultRowHeight="15" x14ac:dyDescent="0.25"/>
  <cols>
    <col min="1" max="4" width="15.7109375" customWidth="1"/>
  </cols>
  <sheetData>
    <row r="1" spans="1:4" s="7" customFormat="1" ht="20.100000000000001" customHeight="1" x14ac:dyDescent="0.25">
      <c r="A1" s="27" t="s">
        <v>0</v>
      </c>
      <c r="B1" s="27"/>
      <c r="C1" s="27"/>
      <c r="D1" s="27"/>
    </row>
    <row r="2" spans="1:4" ht="28.5" customHeight="1" x14ac:dyDescent="0.25">
      <c r="A2" s="9" t="s">
        <v>1</v>
      </c>
      <c r="B2" s="5" t="s">
        <v>20</v>
      </c>
      <c r="C2" s="5" t="s">
        <v>21</v>
      </c>
      <c r="D2" s="5" t="s">
        <v>22</v>
      </c>
    </row>
    <row r="3" spans="1:4" ht="20.100000000000001" customHeight="1" x14ac:dyDescent="0.25">
      <c r="A3" s="10" t="s">
        <v>2</v>
      </c>
      <c r="B3" s="8">
        <v>10836</v>
      </c>
      <c r="C3" s="8">
        <v>3608</v>
      </c>
      <c r="D3" s="11">
        <f>C3/B3</f>
        <v>0.33296419342930972</v>
      </c>
    </row>
    <row r="4" spans="1:4" ht="20.100000000000001" customHeight="1" x14ac:dyDescent="0.25">
      <c r="A4" s="10" t="s">
        <v>3</v>
      </c>
      <c r="B4" s="8">
        <v>5027</v>
      </c>
      <c r="C4" s="8">
        <v>1391</v>
      </c>
      <c r="D4" s="11">
        <f t="shared" ref="D4:D9" si="0">C4/B4</f>
        <v>0.27670578874079971</v>
      </c>
    </row>
    <row r="5" spans="1:4" ht="20.100000000000001" customHeight="1" x14ac:dyDescent="0.25">
      <c r="A5" s="10" t="s">
        <v>4</v>
      </c>
      <c r="B5" s="8">
        <v>4891</v>
      </c>
      <c r="C5" s="8">
        <v>3164</v>
      </c>
      <c r="D5" s="11">
        <f t="shared" si="0"/>
        <v>0.6469024739317113</v>
      </c>
    </row>
    <row r="6" spans="1:4" ht="20.100000000000001" customHeight="1" x14ac:dyDescent="0.25">
      <c r="A6" s="10" t="s">
        <v>5</v>
      </c>
      <c r="B6" s="8">
        <v>101640</v>
      </c>
      <c r="C6" s="8">
        <v>51429</v>
      </c>
      <c r="D6" s="11">
        <f t="shared" si="0"/>
        <v>0.50599173553719012</v>
      </c>
    </row>
    <row r="7" spans="1:4" ht="20.100000000000001" customHeight="1" x14ac:dyDescent="0.25">
      <c r="A7" s="10" t="s">
        <v>6</v>
      </c>
      <c r="B7" s="8">
        <v>6292</v>
      </c>
      <c r="C7" s="8">
        <v>3078</v>
      </c>
      <c r="D7" s="11">
        <f t="shared" si="0"/>
        <v>0.48919262555626192</v>
      </c>
    </row>
    <row r="8" spans="1:4" ht="20.100000000000001" customHeight="1" x14ac:dyDescent="0.25">
      <c r="A8" s="10" t="s">
        <v>7</v>
      </c>
      <c r="B8" s="8">
        <v>233497</v>
      </c>
      <c r="C8" s="8">
        <v>92643</v>
      </c>
      <c r="D8" s="11">
        <f t="shared" si="0"/>
        <v>0.39676312757765625</v>
      </c>
    </row>
    <row r="9" spans="1:4" ht="20.100000000000001" customHeight="1" x14ac:dyDescent="0.25">
      <c r="A9" s="10" t="s">
        <v>8</v>
      </c>
      <c r="B9" s="8">
        <v>14488</v>
      </c>
      <c r="C9" s="8">
        <v>6807</v>
      </c>
      <c r="D9" s="11">
        <f t="shared" si="0"/>
        <v>0.46983710657095529</v>
      </c>
    </row>
    <row r="10" spans="1:4" ht="20.100000000000001" customHeight="1" x14ac:dyDescent="0.25">
      <c r="A10" s="18" t="s">
        <v>16</v>
      </c>
      <c r="B10" s="19">
        <f>SUM(B3:B9)</f>
        <v>376671</v>
      </c>
      <c r="C10" s="19">
        <f>SUM(C3:C9)</f>
        <v>162120</v>
      </c>
      <c r="D10" s="20">
        <f>C10/B10</f>
        <v>0.43040212811711015</v>
      </c>
    </row>
  </sheetData>
  <mergeCells count="1">
    <mergeCell ref="A1:D1"/>
  </mergeCells>
  <pageMargins left="0.7" right="0.7" top="0.75" bottom="0.75" header="0.3" footer="0.3"/>
  <pageSetup paperSize="5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zoomScaleNormal="100" workbookViewId="0">
      <selection activeCell="G13" sqref="G13"/>
    </sheetView>
  </sheetViews>
  <sheetFormatPr defaultRowHeight="15" x14ac:dyDescent="0.25"/>
  <cols>
    <col min="2" max="6" width="20.7109375" customWidth="1"/>
    <col min="7" max="10" width="20.7109375" style="7" customWidth="1"/>
    <col min="11" max="30" width="20.7109375" customWidth="1"/>
  </cols>
  <sheetData>
    <row r="1" spans="1:11" s="7" customFormat="1" ht="15.75" x14ac:dyDescent="0.25">
      <c r="A1" s="28" t="s">
        <v>40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41.25" customHeight="1" x14ac:dyDescent="0.2">
      <c r="A2" s="6"/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35</v>
      </c>
      <c r="H2" s="5" t="s">
        <v>36</v>
      </c>
      <c r="I2" s="5" t="s">
        <v>38</v>
      </c>
      <c r="J2" s="5" t="s">
        <v>42</v>
      </c>
      <c r="K2" s="5" t="s">
        <v>28</v>
      </c>
    </row>
    <row r="3" spans="1:11" s="1" customFormat="1" ht="20.100000000000001" customHeight="1" x14ac:dyDescent="0.2">
      <c r="A3" s="10" t="s">
        <v>2</v>
      </c>
      <c r="B3" s="6">
        <f>SUM(C3:K3)</f>
        <v>4</v>
      </c>
      <c r="C3" s="6">
        <v>0</v>
      </c>
      <c r="D3" s="6">
        <v>3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1</v>
      </c>
    </row>
    <row r="4" spans="1:11" s="1" customFormat="1" ht="20.100000000000001" customHeight="1" x14ac:dyDescent="0.2">
      <c r="A4" s="10" t="s">
        <v>3</v>
      </c>
      <c r="B4" s="6">
        <f>SUM(C4:K4)</f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</row>
    <row r="5" spans="1:11" s="1" customFormat="1" ht="20.100000000000001" customHeight="1" x14ac:dyDescent="0.2">
      <c r="A5" s="10" t="s">
        <v>4</v>
      </c>
      <c r="B5" s="6">
        <f t="shared" ref="B5:B9" si="0">SUM(C5:K5)</f>
        <v>17</v>
      </c>
      <c r="C5" s="6">
        <v>3</v>
      </c>
      <c r="D5" s="6">
        <v>3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2</v>
      </c>
      <c r="K5" s="6">
        <v>9</v>
      </c>
    </row>
    <row r="6" spans="1:11" s="1" customFormat="1" ht="20.100000000000001" customHeight="1" x14ac:dyDescent="0.2">
      <c r="A6" s="10" t="s">
        <v>5</v>
      </c>
      <c r="B6" s="6">
        <f t="shared" si="0"/>
        <v>545</v>
      </c>
      <c r="C6" s="6">
        <v>185</v>
      </c>
      <c r="D6" s="6">
        <v>175</v>
      </c>
      <c r="E6" s="6">
        <v>1</v>
      </c>
      <c r="F6" s="6">
        <v>1</v>
      </c>
      <c r="G6" s="6">
        <v>0</v>
      </c>
      <c r="H6" s="6">
        <v>0</v>
      </c>
      <c r="I6" s="6">
        <v>0</v>
      </c>
      <c r="J6" s="6">
        <v>0</v>
      </c>
      <c r="K6" s="6">
        <v>183</v>
      </c>
    </row>
    <row r="7" spans="1:11" s="1" customFormat="1" ht="20.100000000000001" customHeight="1" x14ac:dyDescent="0.2">
      <c r="A7" s="10" t="s">
        <v>6</v>
      </c>
      <c r="B7" s="6">
        <f t="shared" si="0"/>
        <v>103</v>
      </c>
      <c r="C7" s="6">
        <v>35</v>
      </c>
      <c r="D7" s="6">
        <v>37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31</v>
      </c>
    </row>
    <row r="8" spans="1:11" s="1" customFormat="1" ht="20.100000000000001" customHeight="1" x14ac:dyDescent="0.2">
      <c r="A8" s="10" t="s">
        <v>7</v>
      </c>
      <c r="B8" s="21">
        <f t="shared" si="0"/>
        <v>1684</v>
      </c>
      <c r="C8" s="6">
        <v>127</v>
      </c>
      <c r="D8" s="6">
        <f>SUM(480,58,22)</f>
        <v>560</v>
      </c>
      <c r="E8" s="6">
        <v>0</v>
      </c>
      <c r="F8" s="6">
        <v>9</v>
      </c>
      <c r="G8" s="6">
        <v>10</v>
      </c>
      <c r="H8" s="6">
        <v>4</v>
      </c>
      <c r="I8" s="6">
        <v>0</v>
      </c>
      <c r="J8" s="6">
        <v>0</v>
      </c>
      <c r="K8" s="6">
        <v>974</v>
      </c>
    </row>
    <row r="9" spans="1:11" s="1" customFormat="1" ht="20.100000000000001" customHeight="1" x14ac:dyDescent="0.2">
      <c r="A9" s="10" t="s">
        <v>8</v>
      </c>
      <c r="B9" s="6">
        <f t="shared" si="0"/>
        <v>66</v>
      </c>
      <c r="C9" s="6">
        <v>0</v>
      </c>
      <c r="D9" s="6">
        <v>3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63</v>
      </c>
    </row>
    <row r="10" spans="1:11" s="1" customFormat="1" ht="20.100000000000001" customHeight="1" x14ac:dyDescent="0.2">
      <c r="A10" s="18" t="s">
        <v>16</v>
      </c>
      <c r="B10" s="22">
        <f>SUM(B3:B9)</f>
        <v>2419</v>
      </c>
      <c r="C10" s="15">
        <f t="shared" ref="C10:K10" si="1">SUM(C3:C9)</f>
        <v>350</v>
      </c>
      <c r="D10" s="15">
        <f t="shared" si="1"/>
        <v>781</v>
      </c>
      <c r="E10" s="15">
        <f t="shared" si="1"/>
        <v>1</v>
      </c>
      <c r="F10" s="15">
        <f t="shared" si="1"/>
        <v>10</v>
      </c>
      <c r="G10" s="15">
        <f>SUM(G3:G9)</f>
        <v>10</v>
      </c>
      <c r="H10" s="15">
        <f>SUM(H3:H9)</f>
        <v>4</v>
      </c>
      <c r="I10" s="15">
        <f>SUM(I3:I9)</f>
        <v>0</v>
      </c>
      <c r="J10" s="15">
        <f>SUM(J3:J9)</f>
        <v>2</v>
      </c>
      <c r="K10" s="22">
        <f t="shared" si="1"/>
        <v>1261</v>
      </c>
    </row>
  </sheetData>
  <mergeCells count="1">
    <mergeCell ref="A1:K1"/>
  </mergeCells>
  <pageMargins left="0.7" right="0.7" top="0.75" bottom="0.75" header="0.3" footer="0.3"/>
  <pageSetup paperSize="5" scale="74" fitToHeight="0" orientation="landscape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zoomScaleNormal="100" workbookViewId="0">
      <selection activeCell="F19" sqref="F19"/>
    </sheetView>
  </sheetViews>
  <sheetFormatPr defaultRowHeight="15" x14ac:dyDescent="0.25"/>
  <cols>
    <col min="1" max="1" width="9.140625" style="7"/>
    <col min="2" max="27" width="20.7109375" style="7" customWidth="1"/>
    <col min="28" max="16384" width="9.140625" style="7"/>
  </cols>
  <sheetData>
    <row r="1" spans="1:8" ht="15.75" x14ac:dyDescent="0.25">
      <c r="A1" s="28" t="s">
        <v>39</v>
      </c>
      <c r="B1" s="28"/>
      <c r="C1" s="28"/>
      <c r="D1" s="28"/>
      <c r="E1" s="28"/>
      <c r="F1" s="28"/>
      <c r="G1" s="28"/>
      <c r="H1" s="28"/>
    </row>
    <row r="2" spans="1:8" s="1" customFormat="1" ht="41.25" customHeight="1" x14ac:dyDescent="0.2">
      <c r="A2" s="6"/>
      <c r="B2" s="5" t="s">
        <v>29</v>
      </c>
      <c r="C2" s="5" t="s">
        <v>30</v>
      </c>
      <c r="D2" s="5" t="s">
        <v>31</v>
      </c>
      <c r="E2" s="5" t="s">
        <v>32</v>
      </c>
      <c r="F2" s="5" t="s">
        <v>37</v>
      </c>
      <c r="G2" s="5" t="s">
        <v>33</v>
      </c>
      <c r="H2" s="5" t="s">
        <v>34</v>
      </c>
    </row>
    <row r="3" spans="1:8" s="1" customFormat="1" ht="20.100000000000001" customHeight="1" x14ac:dyDescent="0.2">
      <c r="A3" s="10" t="s">
        <v>2</v>
      </c>
      <c r="B3" s="6">
        <v>17</v>
      </c>
      <c r="C3" s="6">
        <v>1</v>
      </c>
      <c r="D3" s="6">
        <v>6</v>
      </c>
      <c r="E3" s="6">
        <v>10</v>
      </c>
      <c r="F3" s="6">
        <v>0</v>
      </c>
      <c r="G3" s="6">
        <v>0</v>
      </c>
      <c r="H3" s="6">
        <v>0</v>
      </c>
    </row>
    <row r="4" spans="1:8" s="1" customFormat="1" ht="20.100000000000001" customHeight="1" x14ac:dyDescent="0.2">
      <c r="A4" s="10" t="s">
        <v>3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</row>
    <row r="5" spans="1:8" s="1" customFormat="1" ht="20.100000000000001" customHeight="1" x14ac:dyDescent="0.2">
      <c r="A5" s="10" t="s">
        <v>4</v>
      </c>
      <c r="B5" s="6">
        <v>5</v>
      </c>
      <c r="C5" s="6">
        <v>4</v>
      </c>
      <c r="D5" s="6">
        <v>0</v>
      </c>
      <c r="E5" s="6">
        <v>1</v>
      </c>
      <c r="F5" s="6">
        <v>0</v>
      </c>
      <c r="G5" s="6">
        <v>0</v>
      </c>
      <c r="H5" s="6">
        <v>0</v>
      </c>
    </row>
    <row r="6" spans="1:8" s="1" customFormat="1" ht="20.100000000000001" customHeight="1" x14ac:dyDescent="0.2">
      <c r="A6" s="10" t="s">
        <v>5</v>
      </c>
      <c r="B6" s="6">
        <v>26</v>
      </c>
      <c r="C6" s="6">
        <v>0</v>
      </c>
      <c r="D6" s="6">
        <v>2</v>
      </c>
      <c r="E6" s="6">
        <v>22</v>
      </c>
      <c r="F6" s="6">
        <v>2</v>
      </c>
      <c r="G6" s="6">
        <v>0</v>
      </c>
      <c r="H6" s="6">
        <v>0</v>
      </c>
    </row>
    <row r="7" spans="1:8" s="1" customFormat="1" ht="20.100000000000001" customHeight="1" x14ac:dyDescent="0.2">
      <c r="A7" s="10" t="s">
        <v>6</v>
      </c>
      <c r="B7" s="12">
        <v>0</v>
      </c>
      <c r="C7" s="12">
        <v>0</v>
      </c>
      <c r="D7" s="12">
        <v>0</v>
      </c>
      <c r="E7" s="12">
        <v>0</v>
      </c>
      <c r="F7" s="12">
        <v>0</v>
      </c>
      <c r="G7" s="6">
        <v>0</v>
      </c>
      <c r="H7" s="6">
        <v>0</v>
      </c>
    </row>
    <row r="8" spans="1:8" s="1" customFormat="1" ht="20.100000000000001" customHeight="1" x14ac:dyDescent="0.2">
      <c r="A8" s="10" t="s">
        <v>7</v>
      </c>
      <c r="B8" s="6">
        <f>SUM(E8:H8)</f>
        <v>107</v>
      </c>
      <c r="C8" s="6">
        <v>0</v>
      </c>
      <c r="D8" s="6">
        <v>0</v>
      </c>
      <c r="E8" s="6">
        <f>SUM(3,3,2,7,1,1,1,4,3,3,2,1,5,11,7,2,1,2)</f>
        <v>59</v>
      </c>
      <c r="F8" s="6">
        <v>20</v>
      </c>
      <c r="G8" s="6">
        <v>7</v>
      </c>
      <c r="H8" s="6">
        <v>21</v>
      </c>
    </row>
    <row r="9" spans="1:8" s="1" customFormat="1" ht="20.100000000000001" customHeight="1" x14ac:dyDescent="0.2">
      <c r="A9" s="10" t="s">
        <v>8</v>
      </c>
      <c r="B9" s="6">
        <v>4</v>
      </c>
      <c r="C9" s="6">
        <v>0</v>
      </c>
      <c r="D9" s="6">
        <v>0</v>
      </c>
      <c r="E9" s="6">
        <v>0</v>
      </c>
      <c r="F9" s="6">
        <v>4</v>
      </c>
      <c r="G9" s="6">
        <v>0</v>
      </c>
      <c r="H9" s="6">
        <v>0</v>
      </c>
    </row>
    <row r="10" spans="1:8" s="1" customFormat="1" ht="20.100000000000001" customHeight="1" x14ac:dyDescent="0.2">
      <c r="A10" s="18" t="s">
        <v>16</v>
      </c>
      <c r="B10" s="15">
        <f t="shared" ref="B10:F10" si="0">SUM(B3:B9)</f>
        <v>159</v>
      </c>
      <c r="C10" s="15">
        <f t="shared" si="0"/>
        <v>5</v>
      </c>
      <c r="D10" s="15">
        <f t="shared" si="0"/>
        <v>8</v>
      </c>
      <c r="E10" s="15">
        <f t="shared" si="0"/>
        <v>92</v>
      </c>
      <c r="F10" s="15">
        <f t="shared" si="0"/>
        <v>26</v>
      </c>
      <c r="G10" s="15">
        <f>SUM(G3:G9)</f>
        <v>7</v>
      </c>
      <c r="H10" s="15">
        <f>SUM(H3:H9)</f>
        <v>21</v>
      </c>
    </row>
  </sheetData>
  <mergeCells count="1">
    <mergeCell ref="A1:H1"/>
  </mergeCells>
  <pageMargins left="0.7" right="0.7" top="0.75" bottom="0.75" header="0.3" footer="0.3"/>
  <pageSetup paperSize="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Votes</vt:lpstr>
      <vt:lpstr>Voter Turnout</vt:lpstr>
      <vt:lpstr>Rejected Absentee Ballots</vt:lpstr>
      <vt:lpstr>Rejected Provisional Ballots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Derek Brenchley</cp:lastModifiedBy>
  <cp:lastPrinted>2017-11-27T19:23:54Z</cp:lastPrinted>
  <dcterms:created xsi:type="dcterms:W3CDTF">2017-11-17T20:17:52Z</dcterms:created>
  <dcterms:modified xsi:type="dcterms:W3CDTF">2017-11-27T19:24:53Z</dcterms:modified>
</cp:coreProperties>
</file>